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MS\Public\JCCoE Documents\Directorate of Operations (ACES DOO 2020)\CSPD 2020\0. Monthly BDFA\May 2024\"/>
    </mc:Choice>
  </mc:AlternateContent>
  <xr:revisionPtr revIDLastSave="0" documentId="13_ncr:1_{34371A96-4C66-4A83-9C7F-7AFAB8690222}" xr6:coauthVersionLast="47" xr6:coauthVersionMax="47" xr10:uidLastSave="{00000000-0000-0000-0000-000000000000}"/>
  <bookViews>
    <workbookView xWindow="-120" yWindow="90" windowWidth="29040" windowHeight="15630" tabRatio="887" firstSheet="1" activeTab="9" xr2:uid="{00000000-000D-0000-FFFF-FFFF00000000}"/>
  </bookViews>
  <sheets>
    <sheet name="OCONUS BRK TABLE" sheetId="27" r:id="rId1"/>
    <sheet name="OCONUS LUN TABLE" sheetId="25" r:id="rId2"/>
    <sheet name="OCONUS DIN TABLE" sheetId="23" r:id="rId3"/>
    <sheet name="OCONUS BRUNCH TABLE" sheetId="21" r:id="rId4"/>
    <sheet name="OCONUS SUPPER TABLE" sheetId="19" r:id="rId5"/>
    <sheet name="CONUS BRK TABLE" sheetId="1" r:id="rId6"/>
    <sheet name="CONUS LUNCH TABLE" sheetId="2" r:id="rId7"/>
    <sheet name="CONUS DIN TABLE " sheetId="3" r:id="rId8"/>
    <sheet name="CONUS BRUNCH TABLE " sheetId="5" r:id="rId9"/>
    <sheet name="CONUS SUPPER TABLE 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<sst xmlns="http://schemas.openxmlformats.org/spreadsheetml/2006/main" count="217" uniqueCount="48">
  <si>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</si>
  <si>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</si>
  <si>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</si>
  <si>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</si>
  <si>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</si>
  <si>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</si>
  <si>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</si>
  <si>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</si>
  <si>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</si>
  <si>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</si>
  <si>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</si>
  <si>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</si>
  <si>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</si>
  <si>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</si>
  <si>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</si>
  <si>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</si>
  <si>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</si>
  <si>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</si>
  <si>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</si>
  <si>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</si>
  <si>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A4-8= Title with percentages for the meal component </t>
  </si>
  <si>
    <t xml:space="preserve">A4-9= Title with percentages for the meal component </t>
  </si>
  <si>
    <t>A,C,D11= Totals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</si>
  <si>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</si>
  <si>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</si>
  <si>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</si>
  <si>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</si>
  <si>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</si>
  <si>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</si>
  <si>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</si>
  <si>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</si>
  <si>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</si>
  <si>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</si>
  <si>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</si>
  <si>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</si>
  <si>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</si>
  <si>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</si>
  <si>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</si>
  <si>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</si>
  <si>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</si>
  <si>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</si>
  <si>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</si>
  <si>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</si>
  <si>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</si>
  <si>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</si>
  <si>
    <r>
      <t xml:space="preserve">A2=BDFA Value; enter </t>
    </r>
    <r>
      <rPr>
        <b/>
        <sz val="10"/>
        <rFont val="Arial"/>
        <family val="2"/>
      </rPr>
      <t>your</t>
    </r>
    <r>
      <rPr>
        <sz val="10"/>
        <rFont val="Arial"/>
        <family val="2"/>
      </rPr>
      <t xml:space="preserve"> locations daily BDFA </t>
    </r>
  </si>
  <si>
    <r>
      <t xml:space="preserve">A2=BDFA Value; enter </t>
    </r>
    <r>
      <rPr>
        <b/>
        <sz val="10"/>
        <color rgb="FFFF0000"/>
        <rFont val="Arial"/>
        <family val="2"/>
      </rPr>
      <t>your</t>
    </r>
    <r>
      <rPr>
        <sz val="10"/>
        <rFont val="Arial"/>
        <family val="2"/>
      </rPr>
      <t xml:space="preserve"> location's daily BDFA </t>
    </r>
  </si>
  <si>
    <r>
      <t>Instructions for changes using Excel  - Change cell A2 to post</t>
    </r>
    <r>
      <rPr>
        <b/>
        <sz val="10"/>
        <color rgb="FFFF0000"/>
        <rFont val="Arial"/>
        <family val="2"/>
      </rPr>
      <t xml:space="preserve"> your locality specific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</si>
</sst>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FA-402F-8225-0215ADF6A3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FA-402F-8225-0215ADF6A37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FA-402F-8225-0215ADF6A37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FA-402F-8225-0215ADF6A374}"/>
              </c:ext>
            </c:extLst>
          </c:dPt>
          <c:dLbls>
            <c:dLbl>
              <c:idx val="4"/>
              <c:layout>
                <c:manualLayout>
                  <c:x val="5.8548984268258088E-2"/>
                  <c:y val="-2.73680340814260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FA-402F-8225-0215ADF6A3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3.4605000000000001</c:v>
                </c:pt>
                <c:pt idx="1">
                  <c:v>1.7302500000000001</c:v>
                </c:pt>
                <c:pt idx="2">
                  <c:v>0.69210000000000005</c:v>
                </c:pt>
                <c:pt idx="3">
                  <c:v>0.69210000000000005</c:v>
                </c:pt>
                <c:pt idx="4">
                  <c:v>0.34605000000000002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FA-402F-8225-0215ADF6A37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97-4A84-8FC8-86CD1B4962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97-4A84-8FC8-86CD1B4962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97-4A84-8FC8-86CD1B4962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97-4A84-8FC8-86CD1B4962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E97-4A84-8FC8-86CD1B49628F}"/>
              </c:ext>
            </c:extLst>
          </c:dPt>
          <c:dLbls>
            <c:dLbl>
              <c:idx val="1"/>
              <c:layout>
                <c:manualLayout>
                  <c:x val="2.4567133698144901E-2"/>
                  <c:y val="5.4123363754050181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97-4A84-8FC8-86CD1B49628F}"/>
                </c:ext>
              </c:extLst>
            </c:dLbl>
            <c:dLbl>
              <c:idx val="2"/>
              <c:layout>
                <c:manualLayout>
                  <c:x val="-2.3950949350135722E-3"/>
                  <c:y val="-8.1181622701417162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97-4A84-8FC8-86CD1B49628F}"/>
                </c:ext>
              </c:extLst>
            </c:dLbl>
            <c:dLbl>
              <c:idx val="4"/>
              <c:layout>
                <c:manualLayout>
                  <c:x val="4.8486522670599559E-3"/>
                  <c:y val="3.7811221321839589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97-4A84-8FC8-86CD1B49628F}"/>
                </c:ext>
              </c:extLst>
            </c:dLbl>
            <c:dLbl>
              <c:idx val="5"/>
              <c:layout>
                <c:manualLayout>
                  <c:x val="2.1868313800060411E-2"/>
                  <c:y val="-7.5787085560234321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97-4A84-8FC8-86CD1B4962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4.0568000000000008</c:v>
                </c:pt>
                <c:pt idx="1">
                  <c:v>1.5213000000000001</c:v>
                </c:pt>
                <c:pt idx="2">
                  <c:v>1.5213000000000001</c:v>
                </c:pt>
                <c:pt idx="3">
                  <c:v>1.5213000000000001</c:v>
                </c:pt>
                <c:pt idx="4">
                  <c:v>1.0142000000000002</c:v>
                </c:pt>
                <c:pt idx="5">
                  <c:v>0.50710000000000011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97-4A84-8FC8-86CD1B49628F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B9-4676-9E0D-EAB0F0F3760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B9-4676-9E0D-EAB0F0F3760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B9-4676-9E0D-EAB0F0F3760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B9-4676-9E0D-EAB0F0F3760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B9-4676-9E0D-EAB0F0F3760F}"/>
              </c:ext>
            </c:extLst>
          </c:dPt>
          <c:dLbls>
            <c:dLbl>
              <c:idx val="4"/>
              <c:layout>
                <c:manualLayout>
                  <c:x val="-6.4015742456138064E-3"/>
                  <c:y val="1.03511104326103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B9-4676-9E0D-EAB0F0F3760F}"/>
                </c:ext>
              </c:extLst>
            </c:dLbl>
            <c:dLbl>
              <c:idx val="5"/>
              <c:layout>
                <c:manualLayout>
                  <c:x val="5.0308639531108285E-2"/>
                  <c:y val="-9.228389504749998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B9-4676-9E0D-EAB0F0F376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3.6912000000000003</c:v>
                </c:pt>
                <c:pt idx="1">
                  <c:v>1.3841999999999999</c:v>
                </c:pt>
                <c:pt idx="2">
                  <c:v>1.3841999999999999</c:v>
                </c:pt>
                <c:pt idx="3">
                  <c:v>0.92280000000000006</c:v>
                </c:pt>
                <c:pt idx="4">
                  <c:v>1.3841999999999999</c:v>
                </c:pt>
                <c:pt idx="5">
                  <c:v>0.46140000000000003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B9-4676-9E0D-EAB0F0F3760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6545668914635"/>
          <c:y val="0.36707634570768044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99-4CDE-9E04-13803CBC26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99-4CDE-9E04-13803CBC26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99-4CDE-9E04-13803CBC26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99-4CDE-9E04-13803CBC26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99-4CDE-9E04-13803CBC264E}"/>
              </c:ext>
            </c:extLst>
          </c:dPt>
          <c:dLbls>
            <c:dLbl>
              <c:idx val="1"/>
              <c:layout>
                <c:manualLayout>
                  <c:x val="1.3883596476231426E-2"/>
                  <c:y val="1.036120807510181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9-4CDE-9E04-13803CBC264E}"/>
                </c:ext>
              </c:extLst>
            </c:dLbl>
            <c:dLbl>
              <c:idx val="2"/>
              <c:layout>
                <c:manualLayout>
                  <c:x val="-2.5157464157426423E-3"/>
                  <c:y val="-1.0291722603042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99-4CDE-9E04-13803CBC264E}"/>
                </c:ext>
              </c:extLst>
            </c:dLbl>
            <c:dLbl>
              <c:idx val="4"/>
              <c:layout>
                <c:manualLayout>
                  <c:x val="1.481555928948854E-2"/>
                  <c:y val="2.91169799902378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23792844668443"/>
                      <c:h val="6.6532681790082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699-4CDE-9E04-13803CBC264E}"/>
                </c:ext>
              </c:extLst>
            </c:dLbl>
            <c:dLbl>
              <c:idx val="5"/>
              <c:layout>
                <c:manualLayout>
                  <c:x val="5.6216369564336351E-2"/>
                  <c:y val="-1.30126093882745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99-4CDE-9E04-13803CBC26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2.7684000000000002</c:v>
                </c:pt>
                <c:pt idx="1">
                  <c:v>1.0381499999999999</c:v>
                </c:pt>
                <c:pt idx="2">
                  <c:v>1.0381499999999999</c:v>
                </c:pt>
                <c:pt idx="3">
                  <c:v>1.0381499999999999</c:v>
                </c:pt>
                <c:pt idx="4">
                  <c:v>0.69210000000000005</c:v>
                </c:pt>
                <c:pt idx="5">
                  <c:v>0.34605000000000002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99-4CDE-9E04-13803CBC264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56-4B4A-B556-B37F80ED77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56-4B4A-B556-B37F80ED77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56-4B4A-B556-B37F80ED77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956-4B4A-B556-B37F80ED77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956-4B4A-B556-B37F80ED779A}"/>
              </c:ext>
            </c:extLst>
          </c:dPt>
          <c:dLbls>
            <c:dLbl>
              <c:idx val="2"/>
              <c:layout>
                <c:manualLayout>
                  <c:x val="2.0210287611701879E-3"/>
                  <c:y val="-1.21626959541656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6-4B4A-B556-B37F80ED779A}"/>
                </c:ext>
              </c:extLst>
            </c:dLbl>
            <c:dLbl>
              <c:idx val="3"/>
              <c:layout>
                <c:manualLayout>
                  <c:x val="-8.4479328301997132E-4"/>
                  <c:y val="2.55396762045460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56-4B4A-B556-B37F80ED779A}"/>
                </c:ext>
              </c:extLst>
            </c:dLbl>
            <c:dLbl>
              <c:idx val="5"/>
              <c:layout>
                <c:manualLayout>
                  <c:x val="3.5312277708963474E-2"/>
                  <c:y val="-1.56474094926054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6-4B4A-B556-B37F80ED779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4.1526000000000005</c:v>
                </c:pt>
                <c:pt idx="1">
                  <c:v>1.5572250000000001</c:v>
                </c:pt>
                <c:pt idx="2">
                  <c:v>1.5572250000000001</c:v>
                </c:pt>
                <c:pt idx="3">
                  <c:v>1.5572250000000001</c:v>
                </c:pt>
                <c:pt idx="4">
                  <c:v>1.0381500000000001</c:v>
                </c:pt>
                <c:pt idx="5">
                  <c:v>0.51907500000000006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56-4B4A-B556-B37F80ED779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9F-454C-B1CA-374A967717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9F-454C-B1CA-374A967717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9F-454C-B1CA-374A967717A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9F-454C-B1CA-374A967717A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9F-454C-B1CA-374A967717AE}"/>
              </c:ext>
            </c:extLst>
          </c:dPt>
          <c:dLbls>
            <c:dLbl>
              <c:idx val="1"/>
              <c:layout>
                <c:manualLayout>
                  <c:x val="-1.5366643079845659E-2"/>
                  <c:y val="3.2387760425045711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F-454C-B1CA-374A967717AE}"/>
                </c:ext>
              </c:extLst>
            </c:dLbl>
            <c:dLbl>
              <c:idx val="2"/>
              <c:layout>
                <c:manualLayout>
                  <c:x val="5.6296260409683979E-4"/>
                  <c:y val="-1.2465282935942529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F-454C-B1CA-374A967717AE}"/>
                </c:ext>
              </c:extLst>
            </c:dLbl>
            <c:dLbl>
              <c:idx val="4"/>
              <c:layout>
                <c:manualLayout>
                  <c:x val="-2.5466080396743199E-3"/>
                  <c:y val="1.3902057659934717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4403355136003"/>
                      <c:h val="6.6532681790082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99F-454C-B1CA-374A967717AE}"/>
                </c:ext>
              </c:extLst>
            </c:dLbl>
            <c:dLbl>
              <c:idx val="5"/>
              <c:layout>
                <c:manualLayout>
                  <c:x val="2.9448278014551781E-2"/>
                  <c:y val="-2.4423801136001896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9F-454C-B1CA-374A967717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5.075400000000001</c:v>
                </c:pt>
                <c:pt idx="1">
                  <c:v>1.9032750000000001</c:v>
                </c:pt>
                <c:pt idx="2">
                  <c:v>1.9032750000000001</c:v>
                </c:pt>
                <c:pt idx="3">
                  <c:v>1.9032750000000001</c:v>
                </c:pt>
                <c:pt idx="4">
                  <c:v>1.2688500000000003</c:v>
                </c:pt>
                <c:pt idx="5">
                  <c:v>0.63442500000000013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9F-454C-B1CA-374A967717AE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E3-40E3-BCBC-50B582D0AA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E3-40E3-BCBC-50B582D0AA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E3-40E3-BCBC-50B582D0AA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E3-40E3-BCBC-50B582D0AA4E}"/>
              </c:ext>
            </c:extLst>
          </c:dPt>
          <c:dLbls>
            <c:dLbl>
              <c:idx val="1"/>
              <c:layout>
                <c:manualLayout>
                  <c:x val="1.4995139003083394E-2"/>
                  <c:y val="1.8765869557627417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E3-40E3-BCBC-50B582D0AA4E}"/>
                </c:ext>
              </c:extLst>
            </c:dLbl>
            <c:dLbl>
              <c:idx val="4"/>
              <c:layout>
                <c:manualLayout>
                  <c:x val="-4.2350300161318979E-2"/>
                  <c:y val="-9.5265266779714624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72073980320296"/>
                      <c:h val="6.6532681790082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9E3-40E3-BCBC-50B582D0AA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2.766</c:v>
                </c:pt>
                <c:pt idx="1">
                  <c:v>1.383</c:v>
                </c:pt>
                <c:pt idx="2">
                  <c:v>0.55320000000000003</c:v>
                </c:pt>
                <c:pt idx="3">
                  <c:v>0.55320000000000003</c:v>
                </c:pt>
                <c:pt idx="4">
                  <c:v>0.27660000000000001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E3-40E3-BCBC-50B582D0AA4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9E3-40E3-BCBC-50B582D0AA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9E3-40E3-BCBC-50B582D0AA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9E3-40E3-BCBC-50B582D0AA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9E3-40E3-BCBC-50B582D0AA4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2.766</c:v>
                </c:pt>
                <c:pt idx="1">
                  <c:v>1.383</c:v>
                </c:pt>
                <c:pt idx="2">
                  <c:v>0.55320000000000003</c:v>
                </c:pt>
                <c:pt idx="3">
                  <c:v>0.55320000000000003</c:v>
                </c:pt>
                <c:pt idx="4">
                  <c:v>0.27660000000000001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E3-40E3-BCBC-50B582D0AA4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E3-40E3-BCBC-50B582D0AA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E3-40E3-BCBC-50B582D0AA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9E3-40E3-BCBC-50B582D0AA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9E3-40E3-BCBC-50B582D0AA4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9E3-40E3-BCBC-50B582D0AA4E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17-42D4-B03A-066ADE826F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17-42D4-B03A-066ADE826F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17-42D4-B03A-066ADE826F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17-42D4-B03A-066ADE826F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017-42D4-B03A-066ADE826FF1}"/>
              </c:ext>
            </c:extLst>
          </c:dPt>
          <c:dLbls>
            <c:dLbl>
              <c:idx val="4"/>
              <c:layout>
                <c:manualLayout>
                  <c:x val="-1.9644879369481883E-3"/>
                  <c:y val="3.83042943390904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17-42D4-B03A-066ADE826FF1}"/>
                </c:ext>
              </c:extLst>
            </c:dLbl>
            <c:dLbl>
              <c:idx val="5"/>
              <c:layout>
                <c:manualLayout>
                  <c:x val="4.4392524452887459E-2"/>
                  <c:y val="-2.707708506048658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17-42D4-B03A-066ADE826F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2.9504000000000006</c:v>
                </c:pt>
                <c:pt idx="1">
                  <c:v>1.1064000000000001</c:v>
                </c:pt>
                <c:pt idx="2">
                  <c:v>1.1064000000000001</c:v>
                </c:pt>
                <c:pt idx="3">
                  <c:v>0.73760000000000014</c:v>
                </c:pt>
                <c:pt idx="4">
                  <c:v>1.1064000000000001</c:v>
                </c:pt>
                <c:pt idx="5">
                  <c:v>0.36880000000000007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17-42D4-B03A-066ADE826FF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A6-44F8-AD44-C262D5CF826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A6-44F8-AD44-C262D5CF826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A6-44F8-AD44-C262D5CF826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A6-44F8-AD44-C262D5CF82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A6-44F8-AD44-C262D5CF8266}"/>
              </c:ext>
            </c:extLst>
          </c:dPt>
          <c:dLbls>
            <c:dLbl>
              <c:idx val="1"/>
              <c:layout>
                <c:manualLayout>
                  <c:x val="2.5530948036478672E-2"/>
                  <c:y val="9.759457041205911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6-44F8-AD44-C262D5CF8266}"/>
                </c:ext>
              </c:extLst>
            </c:dLbl>
            <c:dLbl>
              <c:idx val="2"/>
              <c:layout>
                <c:manualLayout>
                  <c:x val="-3.9947751852978481E-3"/>
                  <c:y val="-1.46388432688430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A6-44F8-AD44-C262D5CF8266}"/>
                </c:ext>
              </c:extLst>
            </c:dLbl>
            <c:dLbl>
              <c:idx val="4"/>
              <c:layout>
                <c:manualLayout>
                  <c:x val="1.8513131213376569E-2"/>
                  <c:y val="2.69434196573373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A6-44F8-AD44-C262D5CF8266}"/>
                </c:ext>
              </c:extLst>
            </c:dLbl>
            <c:dLbl>
              <c:idx val="5"/>
              <c:layout>
                <c:manualLayout>
                  <c:x val="6.4350969567410876E-2"/>
                  <c:y val="-4.861758139897873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A6-44F8-AD44-C262D5CF82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2.2128000000000001</c:v>
                </c:pt>
                <c:pt idx="1">
                  <c:v>0.82979999999999998</c:v>
                </c:pt>
                <c:pt idx="2">
                  <c:v>0.82979999999999998</c:v>
                </c:pt>
                <c:pt idx="3">
                  <c:v>0.82979999999999998</c:v>
                </c:pt>
                <c:pt idx="4">
                  <c:v>0.55320000000000003</c:v>
                </c:pt>
                <c:pt idx="5">
                  <c:v>0.27660000000000001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A6-44F8-AD44-C262D5CF826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3D-43FF-9231-7534252C11A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3D-43FF-9231-7534252C11A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3D-43FF-9231-7534252C11A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3D-43FF-9231-7534252C11A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3D-43FF-9231-7534252C11A1}"/>
              </c:ext>
            </c:extLst>
          </c:dPt>
          <c:dLbls>
            <c:dLbl>
              <c:idx val="1"/>
              <c:layout>
                <c:manualLayout>
                  <c:x val="3.6811162730897351E-2"/>
                  <c:y val="7.5304452478440682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D-43FF-9231-7534252C11A1}"/>
                </c:ext>
              </c:extLst>
            </c:dLbl>
            <c:dLbl>
              <c:idx val="2"/>
              <c:layout>
                <c:manualLayout>
                  <c:x val="2.021028761170161E-3"/>
                  <c:y val="-1.433625628706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D-43FF-9231-7534252C11A1}"/>
                </c:ext>
              </c:extLst>
            </c:dLbl>
            <c:dLbl>
              <c:idx val="3"/>
              <c:layout>
                <c:manualLayout>
                  <c:x val="6.3411902757700193E-4"/>
                  <c:y val="2.7713236537446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3D-43FF-9231-7534252C11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3.3192000000000004</c:v>
                </c:pt>
                <c:pt idx="1">
                  <c:v>1.2446999999999999</c:v>
                </c:pt>
                <c:pt idx="2">
                  <c:v>1.2446999999999999</c:v>
                </c:pt>
                <c:pt idx="3">
                  <c:v>1.2446999999999999</c:v>
                </c:pt>
                <c:pt idx="4">
                  <c:v>0.82980000000000009</c:v>
                </c:pt>
                <c:pt idx="5">
                  <c:v>0.41490000000000005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3D-43FF-9231-7534252C11A1}"/>
            </c:ext>
          </c:extLst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1.2446999999999999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3D-43FF-9231-7534252C11A1}"/>
            </c:ext>
          </c:extLst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1.2446999999999999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93D-43FF-9231-7534252C11A1}"/>
            </c:ext>
          </c:extLst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1.2446999999999999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93D-43FF-9231-7534252C11A1}"/>
            </c:ext>
          </c:extLst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0.82980000000000009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93D-43FF-9231-7534252C11A1}"/>
            </c:ext>
          </c:extLst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0.41490000000000005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93D-43FF-9231-7534252C11A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24450" y="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391150" y="1238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305425" y="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857875" y="3238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5810250" y="2095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343525" y="10477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534025" y="1714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5305425" y="1619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5248275" y="1619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276850" y="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"/>
  <sheetViews>
    <sheetView workbookViewId="0">
      <selection activeCell="A2" sqref="A2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43</v>
      </c>
      <c r="B1" s="4"/>
      <c r="C1" s="5"/>
      <c r="D1" s="6">
        <v>0.3</v>
      </c>
    </row>
    <row r="2" spans="1:256" x14ac:dyDescent="0.2">
      <c r="A2" s="7">
        <v>23.07</v>
      </c>
      <c r="B2" s="4"/>
      <c r="C2" s="5"/>
      <c r="D2" s="8" t="b">
        <f>D4=A2*D1*C4</f>
        <v>1</v>
      </c>
    </row>
    <row r="3" spans="1:256" x14ac:dyDescent="0.2">
      <c r="A3" s="13">
        <v>45413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3.4605000000000001</v>
      </c>
    </row>
    <row r="5" spans="1:256" x14ac:dyDescent="0.2">
      <c r="A5" s="4" t="s">
        <v>8</v>
      </c>
      <c r="B5" s="5"/>
      <c r="C5" s="5">
        <v>0.25</v>
      </c>
      <c r="D5" s="8">
        <f>A2*D1*C5</f>
        <v>1.7302500000000001</v>
      </c>
    </row>
    <row r="6" spans="1:256" x14ac:dyDescent="0.2">
      <c r="A6" s="4" t="s">
        <v>9</v>
      </c>
      <c r="B6" s="5"/>
      <c r="C6" s="5">
        <v>0.1</v>
      </c>
      <c r="D6" s="8">
        <f>A2*D1*C6</f>
        <v>0.69210000000000005</v>
      </c>
    </row>
    <row r="7" spans="1:256" x14ac:dyDescent="0.2">
      <c r="A7" s="4" t="s">
        <v>10</v>
      </c>
      <c r="B7" s="5"/>
      <c r="C7" s="5">
        <v>0.1</v>
      </c>
      <c r="D7" s="8">
        <f>A2*D1*C7</f>
        <v>0.69210000000000005</v>
      </c>
    </row>
    <row r="8" spans="1:256" x14ac:dyDescent="0.2">
      <c r="A8" s="4" t="s">
        <v>11</v>
      </c>
      <c r="B8" s="5"/>
      <c r="C8" s="5">
        <v>0.05</v>
      </c>
      <c r="D8" s="8">
        <f>A2*D1*C8</f>
        <v>0.34605000000000002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6.9210000000000003</v>
      </c>
    </row>
    <row r="13" spans="1:256" x14ac:dyDescent="0.2">
      <c r="E13" t="s">
        <v>44</v>
      </c>
    </row>
    <row r="16" spans="1:256" s="9" customFormat="1" x14ac:dyDescent="0.2">
      <c r="A16" s="18" t="s">
        <v>47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x14ac:dyDescent="0.2">
      <c r="A17"/>
      <c r="B17"/>
      <c r="C17" s="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x14ac:dyDescent="0.2">
      <c r="A18" s="18" t="s">
        <v>45</v>
      </c>
      <c r="B18"/>
      <c r="C18" s="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x14ac:dyDescent="0.2">
      <c r="A22"/>
      <c r="B22"/>
      <c r="C22" s="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" customFormat="1" x14ac:dyDescent="0.2">
      <c r="A27" t="s">
        <v>30</v>
      </c>
      <c r="B27"/>
      <c r="C27" s="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x14ac:dyDescent="0.2">
      <c r="A28"/>
      <c r="B28"/>
      <c r="C28" s="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" customFormat="1" x14ac:dyDescent="0.2">
      <c r="A31"/>
      <c r="B31"/>
      <c r="C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" customFormat="1" x14ac:dyDescent="0.2">
      <c r="A32" t="s">
        <v>27</v>
      </c>
      <c r="B32"/>
      <c r="C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" customFormat="1" x14ac:dyDescent="0.2">
      <c r="A33"/>
      <c r="B33"/>
      <c r="C33" s="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" customFormat="1" x14ac:dyDescent="0.2">
      <c r="A34"/>
      <c r="B34"/>
      <c r="C34" s="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tabSelected="1" workbookViewId="0">
      <selection activeCell="F16" sqref="F16"/>
    </sheetView>
  </sheetViews>
  <sheetFormatPr defaultRowHeight="12.75" x14ac:dyDescent="0.2"/>
  <cols>
    <col min="1" max="1" width="24.7109375" customWidth="1"/>
  </cols>
  <sheetData>
    <row r="1" spans="1:4" x14ac:dyDescent="0.2">
      <c r="A1" s="4" t="s">
        <v>3</v>
      </c>
      <c r="B1" s="5"/>
      <c r="C1" s="5"/>
      <c r="D1" s="6">
        <v>0.55000000000000004</v>
      </c>
    </row>
    <row r="2" spans="1:4" x14ac:dyDescent="0.2">
      <c r="A2" s="7">
        <v>18.440000000000001</v>
      </c>
      <c r="B2" s="5"/>
      <c r="C2" s="5"/>
      <c r="D2" s="4" t="b">
        <f>D4=A2*D1*C4</f>
        <v>1</v>
      </c>
    </row>
    <row r="3" spans="1:4" s="12" customFormat="1" x14ac:dyDescent="0.2">
      <c r="A3" s="13">
        <v>45413</v>
      </c>
      <c r="B3" s="10"/>
      <c r="C3" s="10"/>
      <c r="D3" s="11"/>
    </row>
    <row r="4" spans="1:4" x14ac:dyDescent="0.2">
      <c r="A4" s="4" t="s">
        <v>31</v>
      </c>
      <c r="B4" s="5"/>
      <c r="C4" s="5">
        <v>0.4</v>
      </c>
      <c r="D4" s="7">
        <f>A2*D1*C4</f>
        <v>4.0568000000000008</v>
      </c>
    </row>
    <row r="5" spans="1:4" x14ac:dyDescent="0.2">
      <c r="A5" s="4" t="s">
        <v>32</v>
      </c>
      <c r="B5" s="5"/>
      <c r="C5" s="5">
        <v>0.15</v>
      </c>
      <c r="D5" s="7">
        <f>A2*D1*C5</f>
        <v>1.5213000000000001</v>
      </c>
    </row>
    <row r="6" spans="1:4" x14ac:dyDescent="0.2">
      <c r="A6" s="4" t="s">
        <v>33</v>
      </c>
      <c r="B6" s="5"/>
      <c r="C6" s="5">
        <v>0.15</v>
      </c>
      <c r="D6" s="7">
        <f>A2*D1*C6</f>
        <v>1.5213000000000001</v>
      </c>
    </row>
    <row r="7" spans="1:4" x14ac:dyDescent="0.2">
      <c r="A7" s="4" t="s">
        <v>38</v>
      </c>
      <c r="B7" s="5"/>
      <c r="C7" s="5">
        <v>0.15</v>
      </c>
      <c r="D7" s="7">
        <f>A2*D1*C7</f>
        <v>1.5213000000000001</v>
      </c>
    </row>
    <row r="8" spans="1:4" x14ac:dyDescent="0.2">
      <c r="A8" s="4" t="s">
        <v>40</v>
      </c>
      <c r="B8" s="5"/>
      <c r="C8" s="5">
        <v>0.1</v>
      </c>
      <c r="D8" s="7">
        <f>A2*D1*C8</f>
        <v>1.0142000000000002</v>
      </c>
    </row>
    <row r="9" spans="1:4" x14ac:dyDescent="0.2">
      <c r="A9" s="4" t="s">
        <v>41</v>
      </c>
      <c r="B9" s="5"/>
      <c r="C9" s="5">
        <v>0.05</v>
      </c>
      <c r="D9" s="7">
        <f>A2*D1*C9</f>
        <v>0.50710000000000011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6</v>
      </c>
      <c r="B11" s="5"/>
      <c r="C11" s="5">
        <f>C4+C5+C6+C7+C8+C9</f>
        <v>1</v>
      </c>
      <c r="D11" s="7">
        <f>D4+D5+D6+D7+D8+D9</f>
        <v>10.142000000000001</v>
      </c>
    </row>
    <row r="14" spans="1:4" x14ac:dyDescent="0.2">
      <c r="D14" t="s">
        <v>44</v>
      </c>
    </row>
    <row r="16" spans="1:4" x14ac:dyDescent="0.2">
      <c r="A16" s="18" t="s">
        <v>47</v>
      </c>
    </row>
    <row r="17" spans="1:8" x14ac:dyDescent="0.2">
      <c r="C17" s="1"/>
      <c r="H17" s="18"/>
    </row>
    <row r="18" spans="1:8" x14ac:dyDescent="0.2">
      <c r="A18" s="18" t="s">
        <v>45</v>
      </c>
      <c r="C18" s="1"/>
    </row>
    <row r="19" spans="1:8" x14ac:dyDescent="0.2">
      <c r="A19" t="s">
        <v>21</v>
      </c>
      <c r="C19" s="1"/>
    </row>
    <row r="20" spans="1:8" x14ac:dyDescent="0.2">
      <c r="A20" t="s">
        <v>22</v>
      </c>
      <c r="C20" s="1"/>
    </row>
    <row r="21" spans="1:8" x14ac:dyDescent="0.2">
      <c r="A21" t="s">
        <v>13</v>
      </c>
      <c r="C21" s="1"/>
    </row>
    <row r="22" spans="1:8" x14ac:dyDescent="0.2">
      <c r="C22" s="1"/>
    </row>
    <row r="23" spans="1:8" x14ac:dyDescent="0.2">
      <c r="A23" t="s">
        <v>14</v>
      </c>
      <c r="C23" s="1"/>
    </row>
    <row r="24" spans="1:8" x14ac:dyDescent="0.2">
      <c r="A24" t="s">
        <v>23</v>
      </c>
      <c r="C24" s="1"/>
    </row>
    <row r="25" spans="1:8" x14ac:dyDescent="0.2">
      <c r="A25" t="s">
        <v>16</v>
      </c>
      <c r="C25" s="1"/>
    </row>
    <row r="26" spans="1:8" x14ac:dyDescent="0.2">
      <c r="A26" t="s">
        <v>17</v>
      </c>
      <c r="C26" s="1"/>
    </row>
    <row r="27" spans="1:8" x14ac:dyDescent="0.2">
      <c r="A27" t="s">
        <v>42</v>
      </c>
      <c r="C27" s="1"/>
    </row>
    <row r="28" spans="1:8" x14ac:dyDescent="0.2">
      <c r="C28" s="1"/>
    </row>
    <row r="29" spans="1:8" x14ac:dyDescent="0.2">
      <c r="A29" t="s">
        <v>24</v>
      </c>
      <c r="C29" s="1"/>
    </row>
    <row r="30" spans="1:8" x14ac:dyDescent="0.2">
      <c r="A30" t="s">
        <v>19</v>
      </c>
      <c r="C30" s="1"/>
    </row>
    <row r="31" spans="1:8" x14ac:dyDescent="0.2">
      <c r="C31" s="1"/>
    </row>
    <row r="32" spans="1:8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F45" sqref="F45"/>
    </sheetView>
  </sheetViews>
  <sheetFormatPr defaultRowHeight="12.75" x14ac:dyDescent="0.2"/>
  <cols>
    <col min="1" max="1" width="24.7109375" customWidth="1"/>
    <col min="3" max="3" width="9.140625" style="1"/>
  </cols>
  <sheetData>
    <row r="1" spans="1:5" x14ac:dyDescent="0.2">
      <c r="A1" s="4" t="s">
        <v>4</v>
      </c>
      <c r="B1" s="4"/>
      <c r="C1" s="5"/>
      <c r="D1" s="6">
        <v>0.4</v>
      </c>
    </row>
    <row r="2" spans="1:5" x14ac:dyDescent="0.2">
      <c r="A2" s="7">
        <v>23.07</v>
      </c>
      <c r="B2" s="4"/>
      <c r="C2" s="5"/>
      <c r="D2" s="8" t="b">
        <f>D4=A2*D1*C4</f>
        <v>1</v>
      </c>
    </row>
    <row r="3" spans="1:5" s="12" customFormat="1" x14ac:dyDescent="0.2">
      <c r="A3" s="13">
        <v>45413</v>
      </c>
      <c r="B3" s="11"/>
      <c r="C3" s="10"/>
      <c r="D3" s="11"/>
    </row>
    <row r="4" spans="1:5" x14ac:dyDescent="0.2">
      <c r="A4" s="4" t="s">
        <v>36</v>
      </c>
      <c r="B4" s="5"/>
      <c r="C4" s="5">
        <v>0.4</v>
      </c>
      <c r="D4" s="7">
        <f>A2*D1*C4</f>
        <v>3.6912000000000003</v>
      </c>
    </row>
    <row r="5" spans="1:5" x14ac:dyDescent="0.2">
      <c r="A5" s="4" t="s">
        <v>37</v>
      </c>
      <c r="B5" s="5"/>
      <c r="C5" s="5">
        <v>0.15</v>
      </c>
      <c r="D5" s="8">
        <f>A2*D1*C5</f>
        <v>1.3841999999999999</v>
      </c>
    </row>
    <row r="6" spans="1:5" x14ac:dyDescent="0.2">
      <c r="A6" s="4" t="s">
        <v>33</v>
      </c>
      <c r="B6" s="5"/>
      <c r="C6" s="5">
        <v>0.15</v>
      </c>
      <c r="D6" s="8">
        <f>A2*D1*C6</f>
        <v>1.3841999999999999</v>
      </c>
    </row>
    <row r="7" spans="1:5" x14ac:dyDescent="0.2">
      <c r="A7" s="4" t="s">
        <v>35</v>
      </c>
      <c r="B7" s="5"/>
      <c r="C7" s="5">
        <v>0.1</v>
      </c>
      <c r="D7" s="8">
        <f>A2*D1*C7</f>
        <v>0.92280000000000006</v>
      </c>
    </row>
    <row r="8" spans="1:5" x14ac:dyDescent="0.2">
      <c r="A8" s="4" t="s">
        <v>38</v>
      </c>
      <c r="B8" s="5"/>
      <c r="C8" s="5">
        <v>0.15</v>
      </c>
      <c r="D8" s="8">
        <f>A2*D1*C8</f>
        <v>1.3841999999999999</v>
      </c>
    </row>
    <row r="9" spans="1:5" x14ac:dyDescent="0.2">
      <c r="A9" s="11" t="s">
        <v>41</v>
      </c>
      <c r="B9" s="5"/>
      <c r="C9" s="5">
        <v>0.05</v>
      </c>
      <c r="D9" s="8">
        <f>A2*D1*C9</f>
        <v>0.46140000000000003</v>
      </c>
    </row>
    <row r="10" spans="1:5" x14ac:dyDescent="0.2">
      <c r="A10" s="4"/>
      <c r="B10" s="4"/>
      <c r="C10" s="5"/>
      <c r="D10" s="4"/>
    </row>
    <row r="11" spans="1:5" x14ac:dyDescent="0.2">
      <c r="A11" s="4" t="s">
        <v>1</v>
      </c>
      <c r="B11" s="4"/>
      <c r="C11" s="5">
        <f>C4+C5+C6+C7+C8+C9</f>
        <v>1</v>
      </c>
      <c r="D11" s="7">
        <f>D4+D5+D6+D7+D8+D9</f>
        <v>9.2279999999999998</v>
      </c>
    </row>
    <row r="14" spans="1:5" x14ac:dyDescent="0.2">
      <c r="E14" t="s">
        <v>44</v>
      </c>
    </row>
    <row r="16" spans="1:5" x14ac:dyDescent="0.2">
      <c r="A16" s="18" t="s">
        <v>47</v>
      </c>
      <c r="C16"/>
    </row>
    <row r="18" spans="1:1" x14ac:dyDescent="0.2">
      <c r="A18" s="18" t="s">
        <v>45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23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29</v>
      </c>
    </row>
    <row r="29" spans="1:1" x14ac:dyDescent="0.2">
      <c r="A29" t="s">
        <v>24</v>
      </c>
    </row>
    <row r="30" spans="1:1" x14ac:dyDescent="0.2">
      <c r="A30" t="s">
        <v>19</v>
      </c>
    </row>
    <row r="32" spans="1:1" x14ac:dyDescent="0.2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>
      <selection activeCell="A3" sqref="A3"/>
    </sheetView>
  </sheetViews>
  <sheetFormatPr defaultRowHeight="12.75" x14ac:dyDescent="0.2"/>
  <cols>
    <col min="1" max="1" width="23.85546875" customWidth="1"/>
    <col min="2" max="3" width="9.140625" style="1"/>
  </cols>
  <sheetData>
    <row r="1" spans="1:5" x14ac:dyDescent="0.2">
      <c r="A1" s="4" t="s">
        <v>3</v>
      </c>
      <c r="B1" s="5"/>
      <c r="C1" s="5"/>
      <c r="D1" s="6">
        <v>0.3</v>
      </c>
      <c r="E1" s="3"/>
    </row>
    <row r="2" spans="1:5" x14ac:dyDescent="0.2">
      <c r="A2" s="7">
        <v>23.07</v>
      </c>
      <c r="B2" s="5"/>
      <c r="C2" s="5"/>
      <c r="D2" s="4" t="b">
        <f>D4=A2*D1*C4</f>
        <v>1</v>
      </c>
    </row>
    <row r="3" spans="1:5" x14ac:dyDescent="0.2">
      <c r="A3" s="13">
        <v>45413</v>
      </c>
      <c r="B3" s="5"/>
      <c r="C3" s="5"/>
      <c r="D3" s="4"/>
    </row>
    <row r="4" spans="1:5" x14ac:dyDescent="0.2">
      <c r="A4" s="4" t="s">
        <v>31</v>
      </c>
      <c r="B4" s="5"/>
      <c r="C4" s="5">
        <v>0.4</v>
      </c>
      <c r="D4" s="7">
        <f>A2*D1*C4</f>
        <v>2.7684000000000002</v>
      </c>
      <c r="E4" s="2"/>
    </row>
    <row r="5" spans="1:5" x14ac:dyDescent="0.2">
      <c r="A5" s="4" t="s">
        <v>32</v>
      </c>
      <c r="B5" s="5"/>
      <c r="C5" s="5">
        <v>0.15</v>
      </c>
      <c r="D5" s="7">
        <f>A2*D1*C5</f>
        <v>1.0381499999999999</v>
      </c>
      <c r="E5" s="2"/>
    </row>
    <row r="6" spans="1:5" x14ac:dyDescent="0.2">
      <c r="A6" s="4" t="s">
        <v>33</v>
      </c>
      <c r="B6" s="5"/>
      <c r="C6" s="5">
        <v>0.15</v>
      </c>
      <c r="D6" s="7">
        <f>A2*D1*C6</f>
        <v>1.0381499999999999</v>
      </c>
      <c r="E6" s="2"/>
    </row>
    <row r="7" spans="1:5" x14ac:dyDescent="0.2">
      <c r="A7" s="4" t="s">
        <v>34</v>
      </c>
      <c r="B7" s="5"/>
      <c r="C7" s="5">
        <v>0.15</v>
      </c>
      <c r="D7" s="7">
        <f>A2*D1*C7</f>
        <v>1.0381499999999999</v>
      </c>
      <c r="E7" s="2"/>
    </row>
    <row r="8" spans="1:5" x14ac:dyDescent="0.2">
      <c r="A8" s="4" t="s">
        <v>35</v>
      </c>
      <c r="B8" s="5"/>
      <c r="C8" s="5">
        <v>0.1</v>
      </c>
      <c r="D8" s="7">
        <f>A2*D1*C8</f>
        <v>0.69210000000000005</v>
      </c>
      <c r="E8" s="2"/>
    </row>
    <row r="9" spans="1:5" x14ac:dyDescent="0.2">
      <c r="A9" s="4" t="s">
        <v>11</v>
      </c>
      <c r="B9" s="5"/>
      <c r="C9" s="5">
        <v>0.05</v>
      </c>
      <c r="D9" s="7">
        <f>A2*D1*C9</f>
        <v>0.34605000000000002</v>
      </c>
      <c r="E9" s="2"/>
    </row>
    <row r="10" spans="1:5" x14ac:dyDescent="0.2">
      <c r="A10" s="4"/>
      <c r="B10" s="5"/>
      <c r="C10" s="5"/>
      <c r="D10" s="7"/>
      <c r="E10" s="2"/>
    </row>
    <row r="11" spans="1:5" x14ac:dyDescent="0.2">
      <c r="A11" s="4" t="s">
        <v>2</v>
      </c>
      <c r="B11" s="5"/>
      <c r="C11" s="5">
        <f>C4+C5+C6+C7+C8+C9</f>
        <v>1</v>
      </c>
      <c r="D11" s="7">
        <f>D4+D5+D6+D7+D8+D9</f>
        <v>6.9209999999999994</v>
      </c>
      <c r="E11" s="2"/>
    </row>
    <row r="14" spans="1:5" x14ac:dyDescent="0.2">
      <c r="E14" t="s">
        <v>44</v>
      </c>
    </row>
    <row r="16" spans="1:5" x14ac:dyDescent="0.2">
      <c r="A16" s="18" t="s">
        <v>47</v>
      </c>
      <c r="B16"/>
      <c r="C16"/>
    </row>
    <row r="17" spans="1:2" x14ac:dyDescent="0.2">
      <c r="B17"/>
    </row>
    <row r="18" spans="1:2" x14ac:dyDescent="0.2">
      <c r="A18" s="18" t="s">
        <v>45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23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30</v>
      </c>
      <c r="B27"/>
    </row>
    <row r="28" spans="1:2" x14ac:dyDescent="0.2">
      <c r="B28"/>
    </row>
    <row r="29" spans="1:2" x14ac:dyDescent="0.2">
      <c r="A29" t="s">
        <v>24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27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>
      <selection activeCell="A3" sqref="A3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23.07</v>
      </c>
      <c r="B2" s="5"/>
      <c r="C2" s="5"/>
      <c r="D2" s="4" t="b">
        <f>D4=A2*D1*C4</f>
        <v>1</v>
      </c>
    </row>
    <row r="3" spans="1:5" x14ac:dyDescent="0.2">
      <c r="A3" s="13">
        <v>45413</v>
      </c>
      <c r="B3" s="5"/>
      <c r="C3" s="5"/>
      <c r="D3" s="4"/>
    </row>
    <row r="4" spans="1:5" x14ac:dyDescent="0.2">
      <c r="A4" s="4" t="s">
        <v>31</v>
      </c>
      <c r="B4" s="5"/>
      <c r="C4" s="5">
        <v>0.4</v>
      </c>
      <c r="D4" s="7">
        <f>A2*D1*C4</f>
        <v>4.1526000000000005</v>
      </c>
    </row>
    <row r="5" spans="1:5" x14ac:dyDescent="0.2">
      <c r="A5" s="4" t="s">
        <v>32</v>
      </c>
      <c r="B5" s="5"/>
      <c r="C5" s="5">
        <v>0.15</v>
      </c>
      <c r="D5" s="7">
        <f>A2*D1*C5</f>
        <v>1.5572250000000001</v>
      </c>
    </row>
    <row r="6" spans="1:5" x14ac:dyDescent="0.2">
      <c r="A6" s="4" t="s">
        <v>33</v>
      </c>
      <c r="B6" s="5"/>
      <c r="C6" s="5">
        <v>0.15</v>
      </c>
      <c r="D6" s="7">
        <f>A2*D1*C6</f>
        <v>1.5572250000000001</v>
      </c>
    </row>
    <row r="7" spans="1:5" x14ac:dyDescent="0.2">
      <c r="A7" s="4" t="s">
        <v>38</v>
      </c>
      <c r="B7" s="5"/>
      <c r="C7" s="5">
        <v>0.15</v>
      </c>
      <c r="D7" s="7">
        <f>A2*D1*C7</f>
        <v>1.5572250000000001</v>
      </c>
    </row>
    <row r="8" spans="1:5" x14ac:dyDescent="0.2">
      <c r="A8" s="4" t="s">
        <v>35</v>
      </c>
      <c r="B8" s="5"/>
      <c r="C8" s="5">
        <v>0.1</v>
      </c>
      <c r="D8" s="7">
        <f>A2*D1*C8</f>
        <v>1.0381500000000001</v>
      </c>
    </row>
    <row r="9" spans="1:5" x14ac:dyDescent="0.2">
      <c r="A9" s="4" t="s">
        <v>11</v>
      </c>
      <c r="B9" s="5"/>
      <c r="C9" s="5">
        <v>0.05</v>
      </c>
      <c r="D9" s="7">
        <f>A2*D1*C9</f>
        <v>0.51907500000000006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10.381500000000001</v>
      </c>
    </row>
    <row r="13" spans="1:5" x14ac:dyDescent="0.2">
      <c r="E13" t="s">
        <v>44</v>
      </c>
    </row>
    <row r="16" spans="1:5" x14ac:dyDescent="0.2">
      <c r="A16" s="18" t="s">
        <v>47</v>
      </c>
    </row>
    <row r="17" spans="1:3" x14ac:dyDescent="0.2">
      <c r="C17" s="1"/>
    </row>
    <row r="18" spans="1:3" x14ac:dyDescent="0.2">
      <c r="A18" s="18" t="s">
        <v>45</v>
      </c>
      <c r="C18" s="1"/>
    </row>
    <row r="19" spans="1:3" x14ac:dyDescent="0.2">
      <c r="A19" t="s">
        <v>26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23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39</v>
      </c>
      <c r="C27" s="1"/>
    </row>
    <row r="28" spans="1:3" x14ac:dyDescent="0.2">
      <c r="C28" s="1"/>
    </row>
    <row r="29" spans="1:3" x14ac:dyDescent="0.2">
      <c r="A29" t="s">
        <v>18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27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A3" sqref="A3"/>
    </sheetView>
  </sheetViews>
  <sheetFormatPr defaultRowHeight="12.75" x14ac:dyDescent="0.2"/>
  <cols>
    <col min="1" max="1" width="24.7109375" customWidth="1"/>
  </cols>
  <sheetData>
    <row r="1" spans="1:4" x14ac:dyDescent="0.2">
      <c r="A1" s="4" t="s">
        <v>3</v>
      </c>
      <c r="B1" s="5"/>
      <c r="C1" s="5"/>
      <c r="D1" s="6">
        <v>0.55000000000000004</v>
      </c>
    </row>
    <row r="2" spans="1:4" x14ac:dyDescent="0.2">
      <c r="A2" s="7">
        <v>23.07</v>
      </c>
      <c r="B2" s="5"/>
      <c r="C2" s="5"/>
      <c r="D2" s="4" t="b">
        <f>D4=A2*D1*C4</f>
        <v>1</v>
      </c>
    </row>
    <row r="3" spans="1:4" x14ac:dyDescent="0.2">
      <c r="A3" s="13">
        <v>45413</v>
      </c>
      <c r="B3" s="5"/>
      <c r="C3" s="5"/>
      <c r="D3" s="4"/>
    </row>
    <row r="4" spans="1:4" x14ac:dyDescent="0.2">
      <c r="A4" s="4" t="s">
        <v>31</v>
      </c>
      <c r="B4" s="5"/>
      <c r="C4" s="5">
        <v>0.4</v>
      </c>
      <c r="D4" s="7">
        <f>A2*D1*C4</f>
        <v>5.075400000000001</v>
      </c>
    </row>
    <row r="5" spans="1:4" x14ac:dyDescent="0.2">
      <c r="A5" s="4" t="s">
        <v>32</v>
      </c>
      <c r="B5" s="5"/>
      <c r="C5" s="5">
        <v>0.15</v>
      </c>
      <c r="D5" s="7">
        <f>A2*D1*C5</f>
        <v>1.9032750000000001</v>
      </c>
    </row>
    <row r="6" spans="1:4" x14ac:dyDescent="0.2">
      <c r="A6" s="4" t="s">
        <v>33</v>
      </c>
      <c r="B6" s="5"/>
      <c r="C6" s="5">
        <v>0.15</v>
      </c>
      <c r="D6" s="7">
        <f>A2*D1*C6</f>
        <v>1.9032750000000001</v>
      </c>
    </row>
    <row r="7" spans="1:4" x14ac:dyDescent="0.2">
      <c r="A7" s="4" t="s">
        <v>38</v>
      </c>
      <c r="B7" s="5"/>
      <c r="C7" s="5">
        <v>0.15</v>
      </c>
      <c r="D7" s="7">
        <f>A2*D1*C7</f>
        <v>1.9032750000000001</v>
      </c>
    </row>
    <row r="8" spans="1:4" x14ac:dyDescent="0.2">
      <c r="A8" s="4" t="s">
        <v>40</v>
      </c>
      <c r="B8" s="5"/>
      <c r="C8" s="5">
        <v>0.1</v>
      </c>
      <c r="D8" s="7">
        <f>A2*D1*C8</f>
        <v>1.2688500000000003</v>
      </c>
    </row>
    <row r="9" spans="1:4" x14ac:dyDescent="0.2">
      <c r="A9" s="4" t="s">
        <v>41</v>
      </c>
      <c r="B9" s="5"/>
      <c r="C9" s="5">
        <v>0.05</v>
      </c>
      <c r="D9" s="7">
        <f>A2*D1*C9</f>
        <v>0.63442500000000013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6</v>
      </c>
      <c r="B11" s="5"/>
      <c r="C11" s="5">
        <f>C4+C5+C6+C7+C8+C9</f>
        <v>1</v>
      </c>
      <c r="D11" s="7">
        <f>D4+D5+D6+D7+D8+D9</f>
        <v>12.688500000000003</v>
      </c>
    </row>
    <row r="16" spans="1:4" x14ac:dyDescent="0.2">
      <c r="A16" s="18" t="s">
        <v>47</v>
      </c>
    </row>
    <row r="17" spans="1:3" x14ac:dyDescent="0.2">
      <c r="C17" s="1"/>
    </row>
    <row r="18" spans="1:3" x14ac:dyDescent="0.2">
      <c r="A18" s="18" t="s">
        <v>45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23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42</v>
      </c>
      <c r="C27" s="1"/>
    </row>
    <row r="28" spans="1:3" x14ac:dyDescent="0.2">
      <c r="C28" s="1"/>
    </row>
    <row r="29" spans="1:3" x14ac:dyDescent="0.2">
      <c r="A29" t="s">
        <v>24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8"/>
  <sheetViews>
    <sheetView workbookViewId="0">
      <selection activeCell="A3" sqref="A3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29" t="s">
        <v>3</v>
      </c>
      <c r="B1" s="30"/>
      <c r="C1" s="31"/>
      <c r="D1" s="32">
        <v>0.3</v>
      </c>
    </row>
    <row r="2" spans="1:256" x14ac:dyDescent="0.2">
      <c r="A2" s="7">
        <v>18.440000000000001</v>
      </c>
      <c r="B2" s="26"/>
      <c r="C2" s="27"/>
      <c r="D2" s="28" t="b">
        <f>D4=A2*D1*C4</f>
        <v>1</v>
      </c>
    </row>
    <row r="3" spans="1:256" s="12" customFormat="1" x14ac:dyDescent="0.2">
      <c r="A3" s="13">
        <v>45413</v>
      </c>
      <c r="B3" s="11"/>
      <c r="C3" s="10"/>
      <c r="D3" s="20"/>
    </row>
    <row r="4" spans="1:256" x14ac:dyDescent="0.2">
      <c r="A4" s="21" t="s">
        <v>7</v>
      </c>
      <c r="B4" s="5"/>
      <c r="C4" s="5">
        <v>0.5</v>
      </c>
      <c r="D4" s="22">
        <f>A2*D1*C4</f>
        <v>2.766</v>
      </c>
    </row>
    <row r="5" spans="1:256" x14ac:dyDescent="0.2">
      <c r="A5" s="21" t="s">
        <v>8</v>
      </c>
      <c r="B5" s="5"/>
      <c r="C5" s="5">
        <v>0.25</v>
      </c>
      <c r="D5" s="19">
        <f>A2*D1*C5</f>
        <v>1.383</v>
      </c>
    </row>
    <row r="6" spans="1:256" x14ac:dyDescent="0.2">
      <c r="A6" s="21" t="s">
        <v>9</v>
      </c>
      <c r="B6" s="5"/>
      <c r="C6" s="5">
        <v>0.1</v>
      </c>
      <c r="D6" s="19">
        <f>A2*D1*C6</f>
        <v>0.55320000000000003</v>
      </c>
    </row>
    <row r="7" spans="1:256" x14ac:dyDescent="0.2">
      <c r="A7" s="21" t="s">
        <v>10</v>
      </c>
      <c r="B7" s="5"/>
      <c r="C7" s="5">
        <v>0.1</v>
      </c>
      <c r="D7" s="19">
        <f>A2*D1*C7</f>
        <v>0.55320000000000003</v>
      </c>
    </row>
    <row r="8" spans="1:256" x14ac:dyDescent="0.2">
      <c r="A8" s="21" t="s">
        <v>11</v>
      </c>
      <c r="B8" s="5"/>
      <c r="C8" s="5">
        <v>0.05</v>
      </c>
      <c r="D8" s="19">
        <f>A2*D1*C8</f>
        <v>0.27660000000000001</v>
      </c>
    </row>
    <row r="9" spans="1:256" x14ac:dyDescent="0.2">
      <c r="A9" s="21"/>
      <c r="B9" s="4"/>
      <c r="C9" s="5"/>
      <c r="D9" s="23"/>
    </row>
    <row r="10" spans="1:256" ht="13.5" thickBot="1" x14ac:dyDescent="0.25">
      <c r="A10" s="24" t="s">
        <v>0</v>
      </c>
      <c r="B10" s="15"/>
      <c r="C10" s="16">
        <f>C4+C5+C6+C7+C8</f>
        <v>1</v>
      </c>
      <c r="D10" s="25">
        <f>D4+D5+D6+D7+D8</f>
        <v>5.5320000000000009</v>
      </c>
    </row>
    <row r="11" spans="1:256" x14ac:dyDescent="0.2">
      <c r="A11" s="14"/>
    </row>
    <row r="12" spans="1:256" x14ac:dyDescent="0.2">
      <c r="E12" s="18" t="s">
        <v>44</v>
      </c>
    </row>
    <row r="13" spans="1:256" x14ac:dyDescent="0.2">
      <c r="E13" s="18" t="s">
        <v>44</v>
      </c>
    </row>
    <row r="14" spans="1:256" x14ac:dyDescent="0.2">
      <c r="C14" s="17"/>
    </row>
    <row r="16" spans="1:256" s="9" customFormat="1" x14ac:dyDescent="0.2">
      <c r="A16" s="18" t="s">
        <v>47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x14ac:dyDescent="0.2">
      <c r="A17"/>
      <c r="B17"/>
      <c r="C17" s="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x14ac:dyDescent="0.2">
      <c r="A18" s="18" t="s">
        <v>46</v>
      </c>
      <c r="B18"/>
      <c r="C18" s="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x14ac:dyDescent="0.2">
      <c r="A22"/>
      <c r="B22"/>
      <c r="C22" s="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" customFormat="1" x14ac:dyDescent="0.2">
      <c r="A27" t="s">
        <v>30</v>
      </c>
      <c r="B27"/>
      <c r="C27" s="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x14ac:dyDescent="0.2">
      <c r="A28"/>
      <c r="B28"/>
      <c r="C28" s="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" customFormat="1" x14ac:dyDescent="0.2">
      <c r="A31"/>
      <c r="B31"/>
      <c r="C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" customFormat="1" x14ac:dyDescent="0.2">
      <c r="A32" t="s">
        <v>27</v>
      </c>
      <c r="B32"/>
      <c r="C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" customFormat="1" x14ac:dyDescent="0.2">
      <c r="A33"/>
      <c r="B33"/>
      <c r="C33" s="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" customFormat="1" x14ac:dyDescent="0.2">
      <c r="A34"/>
      <c r="B34"/>
      <c r="C34" s="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workbookViewId="0">
      <selection activeCell="A3" sqref="A3"/>
    </sheetView>
  </sheetViews>
  <sheetFormatPr defaultRowHeight="12.75" x14ac:dyDescent="0.2"/>
  <cols>
    <col min="1" max="1" width="24.7109375" customWidth="1"/>
    <col min="3" max="3" width="9.140625" style="1"/>
  </cols>
  <sheetData>
    <row r="1" spans="1:5" x14ac:dyDescent="0.2">
      <c r="A1" s="4" t="s">
        <v>4</v>
      </c>
      <c r="B1" s="4"/>
      <c r="C1" s="5"/>
      <c r="D1" s="6">
        <v>0.4</v>
      </c>
    </row>
    <row r="2" spans="1:5" x14ac:dyDescent="0.2">
      <c r="A2" s="7">
        <v>18.440000000000001</v>
      </c>
      <c r="B2" s="4"/>
      <c r="C2" s="5"/>
      <c r="D2" s="8" t="b">
        <f>D4=A2*D1*C4</f>
        <v>1</v>
      </c>
    </row>
    <row r="3" spans="1:5" x14ac:dyDescent="0.2">
      <c r="A3" s="13">
        <v>45413</v>
      </c>
      <c r="B3" s="4"/>
      <c r="C3" s="5"/>
      <c r="D3" s="4"/>
    </row>
    <row r="4" spans="1:5" x14ac:dyDescent="0.2">
      <c r="A4" s="4" t="s">
        <v>36</v>
      </c>
      <c r="B4" s="5"/>
      <c r="C4" s="5">
        <v>0.4</v>
      </c>
      <c r="D4" s="7">
        <f>A2*D1*C4</f>
        <v>2.9504000000000006</v>
      </c>
    </row>
    <row r="5" spans="1:5" x14ac:dyDescent="0.2">
      <c r="A5" s="4" t="s">
        <v>37</v>
      </c>
      <c r="B5" s="5"/>
      <c r="C5" s="5">
        <v>0.15</v>
      </c>
      <c r="D5" s="8">
        <f>A2*D1*C5</f>
        <v>1.1064000000000001</v>
      </c>
    </row>
    <row r="6" spans="1:5" x14ac:dyDescent="0.2">
      <c r="A6" s="4" t="s">
        <v>33</v>
      </c>
      <c r="B6" s="5"/>
      <c r="C6" s="5">
        <v>0.15</v>
      </c>
      <c r="D6" s="8">
        <f>A2*D1*C6</f>
        <v>1.1064000000000001</v>
      </c>
    </row>
    <row r="7" spans="1:5" x14ac:dyDescent="0.2">
      <c r="A7" s="4" t="s">
        <v>35</v>
      </c>
      <c r="B7" s="5"/>
      <c r="C7" s="5">
        <v>0.1</v>
      </c>
      <c r="D7" s="8">
        <f>A2*D1*C7</f>
        <v>0.73760000000000014</v>
      </c>
    </row>
    <row r="8" spans="1:5" x14ac:dyDescent="0.2">
      <c r="A8" s="4" t="s">
        <v>38</v>
      </c>
      <c r="B8" s="5"/>
      <c r="C8" s="5">
        <v>0.15</v>
      </c>
      <c r="D8" s="8">
        <f>A2*D1*C8</f>
        <v>1.1064000000000001</v>
      </c>
    </row>
    <row r="9" spans="1:5" x14ac:dyDescent="0.2">
      <c r="A9" s="11" t="s">
        <v>41</v>
      </c>
      <c r="B9" s="5"/>
      <c r="C9" s="5">
        <v>0.05</v>
      </c>
      <c r="D9" s="8">
        <f>A2*D1*C9</f>
        <v>0.36880000000000007</v>
      </c>
    </row>
    <row r="10" spans="1:5" x14ac:dyDescent="0.2">
      <c r="A10" s="4"/>
      <c r="B10" s="4"/>
      <c r="C10" s="5"/>
      <c r="D10" s="4"/>
    </row>
    <row r="11" spans="1:5" x14ac:dyDescent="0.2">
      <c r="A11" s="4" t="s">
        <v>1</v>
      </c>
      <c r="B11" s="4"/>
      <c r="C11" s="5">
        <f>C4+C5+C6+C7+C8+C9</f>
        <v>1</v>
      </c>
      <c r="D11" s="7">
        <f>D4+D5+D6+D7+D8+D9</f>
        <v>7.3760000000000012</v>
      </c>
    </row>
    <row r="13" spans="1:5" x14ac:dyDescent="0.2">
      <c r="E13" t="s">
        <v>44</v>
      </c>
    </row>
    <row r="16" spans="1:5" x14ac:dyDescent="0.2">
      <c r="A16" s="18" t="s">
        <v>47</v>
      </c>
      <c r="C16"/>
    </row>
    <row r="18" spans="1:1" x14ac:dyDescent="0.2">
      <c r="A18" s="18" t="s">
        <v>45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23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29</v>
      </c>
    </row>
    <row r="29" spans="1:1" x14ac:dyDescent="0.2">
      <c r="A29" t="s">
        <v>24</v>
      </c>
    </row>
    <row r="30" spans="1:1" x14ac:dyDescent="0.2">
      <c r="A30" t="s">
        <v>19</v>
      </c>
    </row>
    <row r="32" spans="1:1" x14ac:dyDescent="0.2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"/>
  <sheetViews>
    <sheetView workbookViewId="0">
      <selection activeCell="A3" sqref="A3"/>
    </sheetView>
  </sheetViews>
  <sheetFormatPr defaultRowHeight="12.75" x14ac:dyDescent="0.2"/>
  <cols>
    <col min="1" max="1" width="23.85546875" customWidth="1"/>
    <col min="2" max="3" width="9.140625" style="1"/>
  </cols>
  <sheetData>
    <row r="1" spans="1:5" x14ac:dyDescent="0.2">
      <c r="A1" s="4" t="s">
        <v>3</v>
      </c>
      <c r="B1" s="5"/>
      <c r="C1" s="5"/>
      <c r="D1" s="6">
        <v>0.3</v>
      </c>
      <c r="E1" s="3"/>
    </row>
    <row r="2" spans="1:5" x14ac:dyDescent="0.2">
      <c r="A2" s="7">
        <v>18.440000000000001</v>
      </c>
      <c r="B2" s="5"/>
      <c r="C2" s="5"/>
      <c r="D2" s="4" t="b">
        <f>D4=A2*D1*C4</f>
        <v>1</v>
      </c>
    </row>
    <row r="3" spans="1:5" x14ac:dyDescent="0.2">
      <c r="A3" s="13">
        <v>45413</v>
      </c>
      <c r="B3" s="5"/>
      <c r="C3" s="5"/>
      <c r="D3" s="4"/>
    </row>
    <row r="4" spans="1:5" x14ac:dyDescent="0.2">
      <c r="A4" s="4" t="s">
        <v>31</v>
      </c>
      <c r="B4" s="5"/>
      <c r="C4" s="5">
        <v>0.4</v>
      </c>
      <c r="D4" s="7">
        <f>A2*D1*C4</f>
        <v>2.2128000000000001</v>
      </c>
      <c r="E4" s="2"/>
    </row>
    <row r="5" spans="1:5" x14ac:dyDescent="0.2">
      <c r="A5" s="4" t="s">
        <v>32</v>
      </c>
      <c r="B5" s="5"/>
      <c r="C5" s="5">
        <v>0.15</v>
      </c>
      <c r="D5" s="7">
        <f>A2*D1*C5</f>
        <v>0.82979999999999998</v>
      </c>
      <c r="E5" s="2"/>
    </row>
    <row r="6" spans="1:5" x14ac:dyDescent="0.2">
      <c r="A6" s="4" t="s">
        <v>33</v>
      </c>
      <c r="B6" s="5"/>
      <c r="C6" s="5">
        <v>0.15</v>
      </c>
      <c r="D6" s="7">
        <f>A2*D1*C6</f>
        <v>0.82979999999999998</v>
      </c>
      <c r="E6" s="2"/>
    </row>
    <row r="7" spans="1:5" x14ac:dyDescent="0.2">
      <c r="A7" s="4" t="s">
        <v>34</v>
      </c>
      <c r="B7" s="5"/>
      <c r="C7" s="5">
        <v>0.15</v>
      </c>
      <c r="D7" s="7">
        <f>A2*D1*C7</f>
        <v>0.82979999999999998</v>
      </c>
      <c r="E7" s="2"/>
    </row>
    <row r="8" spans="1:5" x14ac:dyDescent="0.2">
      <c r="A8" s="4" t="s">
        <v>35</v>
      </c>
      <c r="B8" s="5"/>
      <c r="C8" s="5">
        <v>0.1</v>
      </c>
      <c r="D8" s="7">
        <f>A2*D1*C8</f>
        <v>0.55320000000000003</v>
      </c>
      <c r="E8" s="2"/>
    </row>
    <row r="9" spans="1:5" x14ac:dyDescent="0.2">
      <c r="A9" s="4" t="s">
        <v>11</v>
      </c>
      <c r="B9" s="5"/>
      <c r="C9" s="5">
        <v>0.05</v>
      </c>
      <c r="D9" s="7">
        <f>A2*D1*C9</f>
        <v>0.27660000000000001</v>
      </c>
      <c r="E9" s="2"/>
    </row>
    <row r="10" spans="1:5" x14ac:dyDescent="0.2">
      <c r="A10" s="4"/>
      <c r="B10" s="5"/>
      <c r="C10" s="5"/>
      <c r="D10" s="7"/>
      <c r="E10" s="2"/>
    </row>
    <row r="11" spans="1:5" x14ac:dyDescent="0.2">
      <c r="A11" s="4" t="s">
        <v>2</v>
      </c>
      <c r="B11" s="5"/>
      <c r="C11" s="5">
        <f>C4+C5+C6+C7+C8+C9</f>
        <v>1</v>
      </c>
      <c r="D11" s="7">
        <f>D4+D5+D6+D7+D8+D9</f>
        <v>5.5320000000000009</v>
      </c>
      <c r="E11" s="2"/>
    </row>
    <row r="16" spans="1:5" x14ac:dyDescent="0.2">
      <c r="A16" s="18" t="s">
        <v>47</v>
      </c>
      <c r="B16"/>
      <c r="C16"/>
    </row>
    <row r="17" spans="1:2" x14ac:dyDescent="0.2">
      <c r="B17"/>
    </row>
    <row r="18" spans="1:2" x14ac:dyDescent="0.2">
      <c r="A18" s="18" t="s">
        <v>45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23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30</v>
      </c>
      <c r="B27"/>
    </row>
    <row r="28" spans="1:2" x14ac:dyDescent="0.2">
      <c r="B28"/>
    </row>
    <row r="29" spans="1:2" x14ac:dyDescent="0.2">
      <c r="A29" t="s">
        <v>24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27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4"/>
  <sheetViews>
    <sheetView workbookViewId="0">
      <selection activeCell="A3" sqref="A3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18.440000000000001</v>
      </c>
      <c r="B2" s="5"/>
      <c r="C2" s="5"/>
      <c r="D2" s="4" t="b">
        <f>D4=A2*D1*C4</f>
        <v>1</v>
      </c>
    </row>
    <row r="3" spans="1:4" x14ac:dyDescent="0.2">
      <c r="A3" s="13">
        <v>45413</v>
      </c>
      <c r="B3" s="5"/>
      <c r="C3" s="5"/>
      <c r="D3" s="4"/>
    </row>
    <row r="4" spans="1:4" x14ac:dyDescent="0.2">
      <c r="A4" s="4" t="s">
        <v>31</v>
      </c>
      <c r="B4" s="5"/>
      <c r="C4" s="5">
        <v>0.4</v>
      </c>
      <c r="D4" s="7">
        <f>A2*D1*C4</f>
        <v>3.3192000000000004</v>
      </c>
    </row>
    <row r="5" spans="1:4" x14ac:dyDescent="0.2">
      <c r="A5" s="4" t="s">
        <v>32</v>
      </c>
      <c r="B5" s="5"/>
      <c r="C5" s="5">
        <v>0.15</v>
      </c>
      <c r="D5" s="7">
        <f>A2*D1*C5</f>
        <v>1.2446999999999999</v>
      </c>
    </row>
    <row r="6" spans="1:4" x14ac:dyDescent="0.2">
      <c r="A6" s="4" t="s">
        <v>33</v>
      </c>
      <c r="B6" s="5"/>
      <c r="C6" s="5">
        <v>0.15</v>
      </c>
      <c r="D6" s="7">
        <f>A2*D1*C6</f>
        <v>1.2446999999999999</v>
      </c>
    </row>
    <row r="7" spans="1:4" x14ac:dyDescent="0.2">
      <c r="A7" s="4" t="s">
        <v>38</v>
      </c>
      <c r="B7" s="5"/>
      <c r="C7" s="5">
        <v>0.15</v>
      </c>
      <c r="D7" s="7">
        <f>A2*D1*C7</f>
        <v>1.2446999999999999</v>
      </c>
    </row>
    <row r="8" spans="1:4" x14ac:dyDescent="0.2">
      <c r="A8" s="4" t="s">
        <v>35</v>
      </c>
      <c r="B8" s="5"/>
      <c r="C8" s="5">
        <v>0.1</v>
      </c>
      <c r="D8" s="7">
        <f>A2*D1*C8</f>
        <v>0.82980000000000009</v>
      </c>
    </row>
    <row r="9" spans="1:4" x14ac:dyDescent="0.2">
      <c r="A9" s="4" t="s">
        <v>11</v>
      </c>
      <c r="B9" s="5"/>
      <c r="C9" s="5">
        <v>0.05</v>
      </c>
      <c r="D9" s="7">
        <f>A2*D1*C9</f>
        <v>0.41490000000000005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8.298</v>
      </c>
    </row>
    <row r="14" spans="1:4" x14ac:dyDescent="0.2">
      <c r="D14" t="s">
        <v>44</v>
      </c>
    </row>
    <row r="16" spans="1:4" x14ac:dyDescent="0.2">
      <c r="A16" s="18" t="s">
        <v>47</v>
      </c>
    </row>
    <row r="17" spans="1:3" x14ac:dyDescent="0.2">
      <c r="C17" s="1"/>
    </row>
    <row r="18" spans="1:3" x14ac:dyDescent="0.2">
      <c r="A18" s="18" t="s">
        <v>45</v>
      </c>
      <c r="C18" s="1"/>
    </row>
    <row r="19" spans="1:3" x14ac:dyDescent="0.2">
      <c r="A19" t="s">
        <v>26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23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39</v>
      </c>
      <c r="C27" s="1"/>
    </row>
    <row r="28" spans="1:3" x14ac:dyDescent="0.2">
      <c r="C28" s="1"/>
    </row>
    <row r="29" spans="1:3" x14ac:dyDescent="0.2">
      <c r="A29" t="s">
        <v>18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27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  <drawing r:id="rId2"/>
</worksheet>
</file>

<file path=docMetadata/LabelInfo.xml><?xml version="1.0" encoding="utf-8"?>
<clbl:labelList xmlns:clbl="http://schemas.microsoft.com/office/2020/mipLabelMetadata">
  <clbl:label id="{fae6d70f-954b-4811-92b6-0530d6f84c43}" enabled="0" method="" siteId="{fae6d70f-954b-4811-92b6-0530d6f84c4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2011-09-26T13:43:54Z</cp:lastPrinted>
  <dcterms:created xsi:type="dcterms:W3CDTF">2004-03-25T18:14:31Z</dcterms:created>
  <dcterms:modified xsi:type="dcterms:W3CDTF">2024-04-30T19:31:54Z</dcterms:modified>
</cp:coreProperties>
</file>